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Vrije tijd\Sportdienst\Verenigingen\Erkenningsreglement sportverenigingen\Reglement erkenning sportclub\Herwerking reglement erkenning sportlcub\Definitief\"/>
    </mc:Choice>
  </mc:AlternateContent>
  <bookViews>
    <workbookView xWindow="0" yWindow="0" windowWidth="5115" windowHeight="0"/>
  </bookViews>
  <sheets>
    <sheet name="HANDLEIDING" sheetId="11" r:id="rId1"/>
    <sheet name="AANVRAAGFORMULIER" sheetId="6" r:id="rId2"/>
    <sheet name="Overzicht &amp; bijlagen" sheetId="17" r:id="rId3"/>
    <sheet name="Verborgen blad " sheetId="18" state="hidden" r:id="rId4"/>
  </sheets>
  <externalReferences>
    <externalReference r:id="rId5"/>
    <externalReference r:id="rId6"/>
  </externalReferences>
  <definedNames>
    <definedName name="aantalspelers">#REF!</definedName>
    <definedName name="_xlnm.Print_Area" localSheetId="1">AANVRAAGFORMULIER!$B$1:$D$31</definedName>
    <definedName name="_xlnm.Print_Area" localSheetId="0">HANDLEIDING!$A$1:$B$20</definedName>
    <definedName name="Begeleiding">[1]lijsten!$A$10:$A$25</definedName>
    <definedName name="doelgroep">[1]lijsten!$A$13:$A$14</definedName>
    <definedName name="Ja_nee">[1]lijsten!$A$7:$A$8</definedName>
    <definedName name="janee">#REF!</definedName>
    <definedName name="Minstens_1">#REF!</definedName>
    <definedName name="niveautrainer">#REF!</definedName>
    <definedName name="opsomming0tot1">#REF!</definedName>
    <definedName name="opsomming0tot2">#REF!</definedName>
    <definedName name="persoon">[2]lijsten!$A$27:$A$28</definedName>
    <definedName name="soortbijscholing">#REF!</definedName>
    <definedName name="soortdoelgroepwerking">#REF!</definedName>
    <definedName name="soortevenement">#REF!</definedName>
    <definedName name="Trainersniveau" localSheetId="2">#REF!</definedName>
    <definedName name="Trainersniveau">#REF!</definedName>
  </definedNames>
  <calcPr calcId="152511"/>
</workbook>
</file>

<file path=xl/calcChain.xml><?xml version="1.0" encoding="utf-8"?>
<calcChain xmlns="http://schemas.openxmlformats.org/spreadsheetml/2006/main">
  <c r="D15" i="6" l="1"/>
  <c r="B12" i="17" s="1"/>
  <c r="A12" i="17" l="1"/>
  <c r="D28" i="6" l="1"/>
  <c r="D18" i="6" l="1"/>
  <c r="D26" i="6"/>
  <c r="D24" i="6"/>
  <c r="D23" i="6"/>
  <c r="A21" i="6" l="1"/>
  <c r="A22" i="6" l="1"/>
  <c r="B19" i="6"/>
  <c r="D19" i="6"/>
  <c r="E19" i="6"/>
  <c r="A20" i="6"/>
  <c r="A3" i="6"/>
  <c r="A33" i="6" l="1"/>
  <c r="D27" i="6"/>
  <c r="D7" i="6"/>
  <c r="D11" i="6"/>
  <c r="D10" i="6"/>
  <c r="D9" i="6"/>
  <c r="D8" i="6"/>
  <c r="D29" i="6"/>
  <c r="D25" i="6"/>
  <c r="D17" i="6"/>
  <c r="D16" i="6"/>
  <c r="A38" i="6" l="1"/>
  <c r="A5" i="17"/>
  <c r="A6" i="17" s="1"/>
  <c r="B34" i="6"/>
  <c r="A39" i="6" l="1"/>
  <c r="A41" i="6"/>
</calcChain>
</file>

<file path=xl/sharedStrings.xml><?xml version="1.0" encoding="utf-8"?>
<sst xmlns="http://schemas.openxmlformats.org/spreadsheetml/2006/main" count="82" uniqueCount="73">
  <si>
    <t>Naam sportvereniging</t>
  </si>
  <si>
    <t xml:space="preserve">Opmerkingen </t>
  </si>
  <si>
    <t>Algemene info</t>
  </si>
  <si>
    <t xml:space="preserve">Hoe gaat u te werk? </t>
  </si>
  <si>
    <t>Problemen - vragen?</t>
  </si>
  <si>
    <t xml:space="preserve">1. </t>
  </si>
  <si>
    <t xml:space="preserve">    sportdienst@oudenaarde.be</t>
  </si>
  <si>
    <t xml:space="preserve">    055/ 31 49 50</t>
  </si>
  <si>
    <t>Klik hier om te beginnen met het invullen van het aanvraagformulier</t>
  </si>
  <si>
    <t>Heeft de sportvereniging een autonoom bestuur van minstens 3 personen?</t>
  </si>
  <si>
    <t>Overzicht</t>
  </si>
  <si>
    <t xml:space="preserve">Verplicht toe te voegen documenten </t>
  </si>
  <si>
    <r>
      <t>AANVRAAGFORMULIER ERKENNING OUDENAARDSE</t>
    </r>
    <r>
      <rPr>
        <b/>
        <sz val="18"/>
        <color indexed="9"/>
        <rFont val="Arial"/>
        <family val="2"/>
      </rPr>
      <t xml:space="preserve"> SPORTVERENIGING</t>
    </r>
  </si>
  <si>
    <t>Bij vragen of problemen kan u terecht bij:</t>
  </si>
  <si>
    <t>2.</t>
  </si>
  <si>
    <t>3.</t>
  </si>
  <si>
    <t>4.</t>
  </si>
  <si>
    <t xml:space="preserve">Gegevens </t>
  </si>
  <si>
    <t>Naam verantwoordelijke erkenningsaanvraag</t>
  </si>
  <si>
    <t>Artikel 1</t>
  </si>
  <si>
    <t>Artikel 2</t>
  </si>
  <si>
    <t>Artikel 3</t>
  </si>
  <si>
    <t>Artikel 4</t>
  </si>
  <si>
    <t>Artikel 5</t>
  </si>
  <si>
    <t>Artikel 6</t>
  </si>
  <si>
    <t>Artikel 7</t>
  </si>
  <si>
    <t>Artikel 8</t>
  </si>
  <si>
    <t>Artikel 9</t>
  </si>
  <si>
    <t>Artikel 10</t>
  </si>
  <si>
    <t>Artikel 11</t>
  </si>
  <si>
    <t xml:space="preserve">Erkenningsvoorwaarden </t>
  </si>
  <si>
    <t>Algemeen telefoonnummer sportvereniging</t>
  </si>
  <si>
    <t xml:space="preserve">Is de sportvereniging een feitelijke vereniging of een verenigingen zonder winstoogmerk (vzw)? </t>
  </si>
  <si>
    <t>Feitelijke vereniging</t>
  </si>
  <si>
    <t xml:space="preserve">Geen van beiden </t>
  </si>
  <si>
    <t>Vereniging zonder winstoogmerk</t>
  </si>
  <si>
    <t>Is uw sportvereniging een open vereniging?
Hieronder wordt verstaan dat iedereen lid kan worden van de sportvereniging 
op voorwaarde dat hij/zij de waarden en normen, reglementen en doelstellingen van de vereniging eerbiedigt.</t>
  </si>
  <si>
    <t>Heeft uw sportvereniging minstens 10 aangesloten actieve sportleden?</t>
  </si>
  <si>
    <t>JA</t>
  </si>
  <si>
    <t>NEE</t>
  </si>
  <si>
    <t>Heeft de sportvereniging als primaire doelstelling sport beoefenen?</t>
  </si>
  <si>
    <t>Zijn alle gegevens en documenten van de sportvereniging opgebouwd in het Nederlands?</t>
  </si>
  <si>
    <t>NEE, maar wij behoren tot de uitzondering</t>
  </si>
  <si>
    <t>Heeft de sportvereniging een actieve sportwerking?
D.w.z. minimum 1 sportactiviteit per week gedurende minstens  20 weken per jaar.</t>
  </si>
  <si>
    <t xml:space="preserve">Mail het bestand door naar sportdienst@oudenaarde.be met de nodige bijlagen. Welke bijlagen nodig zijn, wordt op het einde van het aanvraagformulier medegedeeld.  </t>
  </si>
  <si>
    <r>
      <t xml:space="preserve">Is minstens 40% van de leden van de vereniging woonachtig op het grondgebied van stad Oudenaarde?
</t>
    </r>
    <r>
      <rPr>
        <i/>
        <sz val="11"/>
        <rFont val="Arial"/>
        <family val="2"/>
      </rPr>
      <t>Uitzondering</t>
    </r>
    <r>
      <rPr>
        <sz val="11"/>
        <rFont val="Arial"/>
        <family val="2"/>
      </rPr>
      <t>: bij bovenlokale clubs, kan hierop een uitzondering gemaakt worden (bv. indien bepaalde sport specifieke infrastructuur niet of nauwelijks aanwezig is op het grondgebied rondom de stad Oudenaarde). 
Het college zal over deze uitzonderingen de finale beslissing nemen.</t>
    </r>
  </si>
  <si>
    <t>E-mailadres verantwoordelijke erkenningsaanvraag</t>
  </si>
  <si>
    <t>Algemeen contact e-mailadres sportvereniging</t>
  </si>
  <si>
    <r>
      <t xml:space="preserve">Vinden minstens 50% van de sportieve activiteiten plaats op het grondgebied van stad Oudenaarde?
</t>
    </r>
    <r>
      <rPr>
        <i/>
        <sz val="11"/>
        <rFont val="Arial"/>
        <family val="2"/>
      </rPr>
      <t>Uitzondering</t>
    </r>
    <r>
      <rPr>
        <sz val="11"/>
        <rFont val="Arial"/>
        <family val="2"/>
      </rPr>
      <t>: indien voor een bepaalde sport geen specifieke infrastructuur aanwezig is op het grondgebied van stad Oudenaarde of de sportvereniging wegens gebrek aan beschikbare stedelijke sportinfrastructuur moet uitwijken naar sportaccommodatie buiten het grondgebied van stad Oudenaarde. In beide gevallen moet de club een aantoonbare verankering hebben met de stad Oudenaarde.</t>
    </r>
  </si>
  <si>
    <t>JA, wij hebben een aparte verzekering afgesloten</t>
  </si>
  <si>
    <t>JA, de club is aangesloten bij een federatie</t>
  </si>
  <si>
    <t xml:space="preserve">Zijn alle leden van de vereniging verzekerd tegen lichamelijk ongevallen en burgerlijke aansprakelijkheid? Indien men aangesloten is bij een erkende Vlaamse federatie gebeurt dit automatisch. (www.sport.vlaanderen/sportfederaties/wegwijzer/erkende-vlaamse-sportfederaties) </t>
  </si>
  <si>
    <t xml:space="preserve">Verklaren jullie als sportvereniging dat: 
&gt; Men de positieve waarden in de sport actief, met volgehouden inspanning en met goede planning zal nastreven.
&gt; Men inspanningen zal leveren om alle vormen van discriminatie uit de sport te bannen.
&gt; Men erkent en aanvaardt het feit dat sport ook negatieve effecten (bedrog, doping, misbruik, uitbuiting, …) kan veroorzaken en dat preventieve en curatieve maatregelen nodig zijn om sporters te beschermen. </t>
  </si>
  <si>
    <t xml:space="preserve">Voorlopig resultaat aanvraagformulier </t>
  </si>
  <si>
    <t xml:space="preserve">Aanvraagformulier insturen </t>
  </si>
  <si>
    <t>1.</t>
  </si>
  <si>
    <t xml:space="preserve">Uw huidige activiteitenkalender </t>
  </si>
  <si>
    <t xml:space="preserve">Indien u opmerking heeft, kan u deze hieronder noteren. </t>
  </si>
  <si>
    <t xml:space="preserve">Wij houden u via mail op de hoogte van uw dossier. </t>
  </si>
  <si>
    <t>6.</t>
  </si>
  <si>
    <t xml:space="preserve">Wanneer er naast het grijze vak 'NIET OK', wil dit zeggen dat u niet voldoet aan desbetreffende erkenningsvoorwaarde en u op basis hiervan niet erkend kan worden als Oudenaarde sportvereniging. </t>
  </si>
  <si>
    <t>Vul enkel de grijze vakken in, dit o.b.v. de clubgegevens van het huidige kalenderjaar.</t>
  </si>
  <si>
    <t xml:space="preserve">Klik onderaan op de zwarte knop om te starten met het invullen van het aanvraagformulier. </t>
  </si>
  <si>
    <t xml:space="preserve">Indien er zaken ontbreken, contacteren wij u via mail. </t>
  </si>
  <si>
    <t xml:space="preserve">Stuur dit samen met de nodige bijlagen door via mail naar sportdienst@oudenaarde.be. </t>
  </si>
  <si>
    <t>5.</t>
  </si>
  <si>
    <t xml:space="preserve">Huidige ledenlijst in excel format met vermelding van volgende zaken in aparte kolommen:
- Naam &amp; Voornaam
- Gemeente
- Geboortedatum
Indien u lid bent van een federatie, voeg uw huidige ledenlijst van de federatie toe als bijlage. Deze kan u altijd opvragen bij uw federatie. </t>
  </si>
  <si>
    <r>
      <rPr>
        <sz val="10"/>
        <rFont val="Arial"/>
        <family val="2"/>
      </rPr>
      <t xml:space="preserve">Indien de maximumgrootte van uw mailserver overschreden wordt, gebruik </t>
    </r>
    <r>
      <rPr>
        <sz val="10"/>
        <color indexed="12"/>
        <rFont val="Arial"/>
        <family val="2"/>
      </rPr>
      <t xml:space="preserve">'We Transfer' </t>
    </r>
    <r>
      <rPr>
        <sz val="10"/>
        <rFont val="Arial"/>
        <family val="2"/>
      </rPr>
      <t>om dit door te sturen.</t>
    </r>
  </si>
  <si>
    <t>Adres</t>
  </si>
  <si>
    <t xml:space="preserve">Sla dit excel bestand op als: "Aanvraagformulier_Erkenning_'Naam Club' ".  </t>
  </si>
  <si>
    <t>Wanneer u alles heeft ingevuld, sla het aanvraagformulier op als "Aanvraagformulier_Erkenning_'Naam club' ".</t>
  </si>
  <si>
    <r>
      <t>AANVRAAGFORMULIER VERLENGING ALS ERKENNING OUDENAARDSE</t>
    </r>
    <r>
      <rPr>
        <b/>
        <sz val="18"/>
        <color indexed="9"/>
        <rFont val="Arial"/>
        <family val="2"/>
      </rPr>
      <t xml:space="preserve"> SPORTVERENIGING</t>
    </r>
  </si>
  <si>
    <r>
      <t xml:space="preserve">Via dit aanvraagformulier kunnen sportverenigingen hun erkenning verlengen als Oudenaardse sportvereniging. 
Het aanvraagformulier is opgemaakt op basis van het </t>
    </r>
    <r>
      <rPr>
        <sz val="10"/>
        <color rgb="FF0000FF"/>
        <rFont val="Arial"/>
        <family val="2"/>
      </rPr>
      <t xml:space="preserve">erkenningsreglement </t>
    </r>
    <r>
      <rPr>
        <sz val="10"/>
        <rFont val="Arial"/>
        <family val="2"/>
      </rPr>
      <t xml:space="preserve">die u kan terugvinden op de website van Stad Oudenaarde of kan verkrijgen op de sportdienst, Rodelos 1.  </t>
    </r>
    <r>
      <rPr>
        <sz val="10"/>
        <color indexed="1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</si>
</sst>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8"/>
      <name val="Arial"/>
      <family val="2"/>
    </font>
    <font>
      <u/>
      <sz val="10"/>
      <color indexed="12"/>
      <name val="Arial"/>
      <family val="2"/>
    </font>
    <font>
      <sz val="10"/>
      <name val="Arial"/>
      <family val="2"/>
    </font>
    <font>
      <b/>
      <u/>
      <sz val="12"/>
      <name val="Arial"/>
      <family val="2"/>
    </font>
    <font>
      <b/>
      <sz val="12"/>
      <color indexed="9"/>
      <name val="Arial"/>
      <family val="2"/>
    </font>
    <font>
      <sz val="10"/>
      <color indexed="10"/>
      <name val="Arial"/>
      <family val="2"/>
    </font>
    <font>
      <b/>
      <sz val="18"/>
      <color indexed="9"/>
      <name val="Arial"/>
      <family val="2"/>
    </font>
    <font>
      <sz val="14"/>
      <name val="Arial"/>
      <family val="2"/>
    </font>
    <font>
      <sz val="12"/>
      <name val="Arial"/>
      <family val="2"/>
    </font>
    <font>
      <sz val="11"/>
      <name val="Arial"/>
      <family val="2"/>
    </font>
    <font>
      <i/>
      <sz val="11"/>
      <name val="Arial"/>
      <family val="2"/>
    </font>
    <font>
      <b/>
      <sz val="18"/>
      <color theme="0"/>
      <name val="Arial"/>
      <family val="2"/>
    </font>
    <font>
      <sz val="18"/>
      <color theme="0"/>
      <name val="Arial"/>
      <family val="2"/>
    </font>
    <font>
      <b/>
      <sz val="10"/>
      <color rgb="FFFF0000"/>
      <name val="Arial"/>
      <family val="2"/>
    </font>
    <font>
      <sz val="10"/>
      <color theme="9"/>
      <name val="Arial"/>
      <family val="2"/>
    </font>
    <font>
      <sz val="12"/>
      <color theme="0"/>
      <name val="Arial"/>
      <family val="2"/>
    </font>
    <font>
      <sz val="16"/>
      <color theme="0"/>
      <name val="Arial"/>
      <family val="2"/>
    </font>
    <font>
      <sz val="14"/>
      <color theme="0"/>
      <name val="Arial"/>
      <family val="2"/>
    </font>
    <font>
      <sz val="10"/>
      <color rgb="FF0000FF"/>
      <name val="Arial"/>
      <family val="2"/>
    </font>
    <font>
      <b/>
      <sz val="11"/>
      <name val="Arial"/>
      <family val="2"/>
    </font>
    <font>
      <sz val="11"/>
      <color theme="0"/>
      <name val="Arial"/>
      <family val="2"/>
    </font>
    <font>
      <b/>
      <sz val="11"/>
      <color theme="0"/>
      <name val="Arial"/>
      <family val="2"/>
    </font>
    <font>
      <sz val="10"/>
      <color indexed="12"/>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4"/>
        <bgColor indexed="64"/>
      </patternFill>
    </fill>
    <fill>
      <patternFill patternType="solid">
        <fgColor theme="3"/>
        <bgColor indexed="64"/>
      </patternFill>
    </fill>
    <fill>
      <patternFill patternType="solid">
        <fgColor theme="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04">
    <xf numFmtId="0" fontId="0" fillId="0" borderId="0" xfId="0"/>
    <xf numFmtId="0" fontId="3" fillId="0" borderId="0" xfId="0" applyFont="1" applyFill="1" applyProtection="1"/>
    <xf numFmtId="0" fontId="3" fillId="0" borderId="0" xfId="0" applyFont="1" applyBorder="1" applyProtection="1"/>
    <xf numFmtId="0" fontId="3" fillId="0" borderId="0" xfId="0" applyFont="1" applyBorder="1" applyAlignment="1" applyProtection="1">
      <alignment horizontal="center" vertical="center"/>
    </xf>
    <xf numFmtId="0" fontId="3" fillId="0" borderId="0" xfId="0" applyFont="1" applyFill="1" applyBorder="1" applyProtection="1"/>
    <xf numFmtId="0" fontId="3" fillId="0" borderId="0" xfId="0" applyFont="1" applyBorder="1" applyAlignment="1" applyProtection="1">
      <alignment horizontal="left" vertical="center"/>
    </xf>
    <xf numFmtId="0" fontId="2" fillId="0" borderId="0" xfId="1" applyBorder="1" applyAlignment="1" applyProtection="1">
      <alignment vertical="top" wrapText="1"/>
    </xf>
    <xf numFmtId="0" fontId="2" fillId="0" borderId="0" xfId="1" applyAlignment="1" applyProtection="1">
      <alignment vertical="top"/>
    </xf>
    <xf numFmtId="0" fontId="3" fillId="0" borderId="0"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Border="1" applyAlignment="1" applyProtection="1">
      <alignment vertical="center" wrapText="1" shrinkToFit="1"/>
    </xf>
    <xf numFmtId="0" fontId="3" fillId="0" borderId="0" xfId="0" applyFont="1"/>
    <xf numFmtId="0" fontId="3" fillId="0" borderId="0" xfId="0" applyFont="1" applyBorder="1" applyAlignment="1" applyProtection="1">
      <alignment horizontal="right" vertical="top" wrapText="1" shrinkToFit="1"/>
    </xf>
    <xf numFmtId="0" fontId="3" fillId="0" borderId="0" xfId="0" applyFont="1" applyBorder="1" applyAlignment="1" applyProtection="1">
      <alignment vertical="center"/>
    </xf>
    <xf numFmtId="0" fontId="3" fillId="0" borderId="0" xfId="0" applyFont="1" applyBorder="1" applyAlignment="1" applyProtection="1">
      <alignment horizontal="left"/>
    </xf>
    <xf numFmtId="0" fontId="12" fillId="0" borderId="0" xfId="0" applyFont="1" applyFill="1" applyBorder="1" applyAlignment="1" applyProtection="1">
      <alignment horizontal="center"/>
    </xf>
    <xf numFmtId="0" fontId="3" fillId="0" borderId="0" xfId="0" applyFont="1" applyBorder="1" applyAlignment="1" applyProtection="1">
      <alignment horizontal="right" vertical="center" wrapText="1" shrinkToFit="1"/>
    </xf>
    <xf numFmtId="0" fontId="3" fillId="0" borderId="0" xfId="0" applyFont="1" applyAlignment="1" applyProtection="1">
      <alignment horizontal="center" vertical="center"/>
    </xf>
    <xf numFmtId="0" fontId="3" fillId="0" borderId="0" xfId="0" applyFont="1" applyFill="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left" vertical="center" wrapText="1"/>
    </xf>
    <xf numFmtId="0" fontId="14" fillId="0" borderId="0" xfId="0" applyFont="1" applyAlignment="1" applyProtection="1">
      <alignment horizontal="left" vertical="center"/>
    </xf>
    <xf numFmtId="49" fontId="3" fillId="3" borderId="2" xfId="0" applyNumberFormat="1" applyFont="1" applyFill="1" applyBorder="1" applyAlignment="1" applyProtection="1">
      <alignment horizontal="center" vertical="center"/>
      <protection locked="0"/>
    </xf>
    <xf numFmtId="0" fontId="10" fillId="0" borderId="0" xfId="0" applyFont="1" applyFill="1" applyBorder="1" applyAlignment="1">
      <alignment horizontal="left" vertical="center" wrapText="1"/>
    </xf>
    <xf numFmtId="0" fontId="3" fillId="0" borderId="0" xfId="0" applyFont="1" applyAlignment="1">
      <alignment horizontal="left"/>
    </xf>
    <xf numFmtId="0" fontId="0" fillId="0" borderId="0" xfId="0" applyAlignment="1">
      <alignment horizontal="left" vertical="top"/>
    </xf>
    <xf numFmtId="0" fontId="16" fillId="0" borderId="0" xfId="0" applyFont="1" applyBorder="1" applyAlignment="1" applyProtection="1">
      <alignment horizontal="center"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9" fillId="0" borderId="0" xfId="0" applyFont="1" applyAlignment="1" applyProtection="1">
      <alignment vertical="center"/>
    </xf>
    <xf numFmtId="0" fontId="4" fillId="0" borderId="0" xfId="0" applyFont="1" applyBorder="1" applyAlignment="1" applyProtection="1">
      <alignment vertical="center"/>
    </xf>
    <xf numFmtId="0" fontId="9" fillId="0" borderId="0" xfId="0" applyFont="1" applyBorder="1" applyAlignment="1" applyProtection="1">
      <alignment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3" xfId="0" quotePrefix="1" applyFont="1" applyFill="1" applyBorder="1" applyAlignment="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3" xfId="0" quotePrefix="1" applyFont="1" applyBorder="1" applyAlignment="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6" xfId="0" quotePrefix="1" applyFont="1" applyBorder="1" applyAlignment="1" applyProtection="1">
      <alignment vertical="center"/>
    </xf>
    <xf numFmtId="0" fontId="3" fillId="0" borderId="0" xfId="0" applyFont="1" applyFill="1" applyBorder="1" applyAlignment="1" applyProtection="1">
      <alignment vertical="center"/>
    </xf>
    <xf numFmtId="0" fontId="10" fillId="0" borderId="1" xfId="0" applyFont="1" applyBorder="1" applyAlignment="1" applyProtection="1">
      <alignment vertical="center"/>
    </xf>
    <xf numFmtId="49" fontId="10" fillId="3" borderId="2" xfId="0" applyNumberFormat="1" applyFont="1" applyFill="1" applyBorder="1" applyAlignment="1" applyProtection="1">
      <alignment horizontal="center" vertical="center"/>
      <protection locked="0"/>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2" borderId="7" xfId="0" applyFont="1" applyFill="1" applyBorder="1" applyAlignment="1" applyProtection="1">
      <alignment vertical="center"/>
    </xf>
    <xf numFmtId="0" fontId="10" fillId="3" borderId="2" xfId="0" applyFont="1" applyFill="1" applyBorder="1" applyAlignment="1" applyProtection="1">
      <alignment horizontal="center" vertical="center"/>
    </xf>
    <xf numFmtId="0" fontId="10" fillId="2" borderId="3"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2" xfId="0" applyFont="1" applyBorder="1" applyAlignment="1" applyProtection="1">
      <alignment vertical="center"/>
    </xf>
    <xf numFmtId="0" fontId="10" fillId="2" borderId="0" xfId="0" applyFont="1" applyFill="1" applyBorder="1" applyAlignment="1">
      <alignment vertical="center" wrapText="1"/>
    </xf>
    <xf numFmtId="0" fontId="15" fillId="0" borderId="0" xfId="0" applyFont="1" applyAlignment="1" applyProtection="1">
      <alignment vertical="center"/>
    </xf>
    <xf numFmtId="0" fontId="10" fillId="0" borderId="2" xfId="0" applyFont="1" applyBorder="1" applyAlignment="1" applyProtection="1">
      <alignment vertical="center" wrapText="1"/>
    </xf>
    <xf numFmtId="0" fontId="8" fillId="0" borderId="0" xfId="0" applyFont="1" applyFill="1" applyBorder="1" applyAlignment="1" applyProtection="1">
      <alignment vertical="center"/>
    </xf>
    <xf numFmtId="0" fontId="3"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20" fillId="0" borderId="0" xfId="0" applyFont="1" applyFill="1" applyBorder="1" applyAlignment="1" applyProtection="1">
      <alignment vertical="top"/>
    </xf>
    <xf numFmtId="0" fontId="3" fillId="0" borderId="0" xfId="0" applyFont="1" applyProtection="1"/>
    <xf numFmtId="0" fontId="10" fillId="0" borderId="0" xfId="0" applyFont="1" applyFill="1" applyBorder="1" applyAlignment="1" applyProtection="1">
      <alignment vertical="top"/>
    </xf>
    <xf numFmtId="0" fontId="0" fillId="0" borderId="0" xfId="0" applyBorder="1"/>
    <xf numFmtId="0" fontId="21" fillId="0" borderId="0" xfId="0" applyFont="1" applyFill="1" applyBorder="1" applyAlignment="1">
      <alignment vertical="top"/>
    </xf>
    <xf numFmtId="0" fontId="22" fillId="0" borderId="0" xfId="0" applyFont="1" applyFill="1" applyBorder="1" applyAlignment="1" applyProtection="1">
      <alignment horizontal="left" vertical="top"/>
    </xf>
    <xf numFmtId="0" fontId="22" fillId="0" borderId="0" xfId="0"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applyAlignment="1">
      <alignment horizontal="right" vertical="top"/>
    </xf>
    <xf numFmtId="49" fontId="2" fillId="3" borderId="2" xfId="1" applyNumberFormat="1" applyFill="1" applyBorder="1" applyAlignment="1" applyProtection="1">
      <alignment horizontal="center" vertical="center"/>
      <protection locked="0"/>
    </xf>
    <xf numFmtId="0" fontId="10" fillId="0" borderId="0" xfId="0" applyFont="1" applyFill="1" applyBorder="1" applyAlignment="1" applyProtection="1">
      <alignment horizontal="center" vertical="top"/>
    </xf>
    <xf numFmtId="0" fontId="3" fillId="0" borderId="0" xfId="0" applyFont="1" applyFill="1" applyBorder="1" applyAlignment="1">
      <alignment horizontal="center" vertical="center"/>
    </xf>
    <xf numFmtId="49" fontId="3" fillId="0" borderId="0" xfId="0" applyNumberFormat="1" applyFont="1" applyFill="1" applyBorder="1"/>
    <xf numFmtId="0" fontId="0" fillId="0" borderId="0" xfId="0" applyFont="1" applyAlignment="1">
      <alignment horizontal="left" vertical="center"/>
    </xf>
    <xf numFmtId="0" fontId="3" fillId="0" borderId="0" xfId="0" applyFont="1" applyAlignment="1">
      <alignment wrapText="1"/>
    </xf>
    <xf numFmtId="0" fontId="23" fillId="0" borderId="0" xfId="1" applyFont="1" applyFill="1" applyAlignment="1" applyProtection="1">
      <alignment vertical="center" wrapText="1"/>
    </xf>
    <xf numFmtId="0" fontId="10" fillId="0" borderId="1" xfId="0" applyFont="1" applyBorder="1" applyAlignment="1" applyProtection="1">
      <alignment vertical="center"/>
      <protection locked="0"/>
    </xf>
    <xf numFmtId="0" fontId="10" fillId="0" borderId="2" xfId="0" applyFont="1" applyBorder="1" applyAlignment="1" applyProtection="1">
      <alignment vertical="center"/>
      <protection locked="0"/>
    </xf>
    <xf numFmtId="0" fontId="10" fillId="2" borderId="7"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0" fillId="0" borderId="2" xfId="0" applyFont="1" applyBorder="1" applyAlignment="1" applyProtection="1">
      <alignment vertical="center" wrapText="1"/>
      <protection locked="0"/>
    </xf>
    <xf numFmtId="0" fontId="17" fillId="4" borderId="0" xfId="0" applyFont="1" applyFill="1" applyBorder="1" applyAlignment="1" applyProtection="1">
      <alignment horizontal="center"/>
    </xf>
    <xf numFmtId="0" fontId="18" fillId="6" borderId="0" xfId="1" applyFont="1" applyFill="1" applyAlignment="1" applyProtection="1">
      <alignment horizontal="center" wrapText="1"/>
      <protection locked="0"/>
    </xf>
    <xf numFmtId="0" fontId="3" fillId="0" borderId="0" xfId="0" applyFont="1" applyBorder="1" applyAlignment="1" applyProtection="1">
      <alignment horizontal="left" vertical="center" wrapText="1"/>
    </xf>
    <xf numFmtId="0" fontId="3" fillId="0" borderId="0" xfId="0" applyFont="1" applyAlignment="1" applyProtection="1">
      <alignment horizontal="left" vertical="center" wrapText="1"/>
    </xf>
    <xf numFmtId="0" fontId="12" fillId="5" borderId="0" xfId="0" applyFont="1" applyFill="1" applyBorder="1" applyAlignment="1" applyProtection="1">
      <alignment horizontal="center"/>
    </xf>
    <xf numFmtId="0" fontId="3" fillId="0" borderId="0" xfId="1" applyFont="1" applyBorder="1" applyAlignment="1" applyProtection="1">
      <alignment horizontal="left" vertical="center" wrapText="1"/>
    </xf>
    <xf numFmtId="0" fontId="3" fillId="0" borderId="0" xfId="1" applyFont="1" applyAlignment="1" applyProtection="1">
      <alignment horizontal="left" vertical="center" wrapText="1"/>
    </xf>
    <xf numFmtId="0" fontId="17" fillId="4" borderId="0" xfId="0" applyFont="1" applyFill="1" applyBorder="1" applyAlignment="1" applyProtection="1">
      <alignment horizontal="center" vertical="center"/>
    </xf>
    <xf numFmtId="0" fontId="18" fillId="0" borderId="0" xfId="1" applyFont="1" applyFill="1" applyAlignment="1" applyProtection="1">
      <alignment horizontal="center" vertical="center" wrapText="1"/>
    </xf>
    <xf numFmtId="0" fontId="18" fillId="0" borderId="0" xfId="1" applyFont="1" applyFill="1" applyAlignment="1" applyProtection="1">
      <alignment horizontal="center" vertical="center" wrapText="1"/>
      <protection locked="0"/>
    </xf>
    <xf numFmtId="0" fontId="18" fillId="0" borderId="0" xfId="0" applyFont="1" applyFill="1" applyBorder="1" applyAlignment="1" applyProtection="1">
      <alignment horizontal="center" vertical="center"/>
    </xf>
    <xf numFmtId="0" fontId="17" fillId="0" borderId="0" xfId="0" applyFont="1" applyBorder="1" applyAlignment="1" applyProtection="1">
      <alignment horizontal="center" vertical="center"/>
    </xf>
    <xf numFmtId="0" fontId="8" fillId="0" borderId="0" xfId="0" applyFont="1" applyAlignment="1">
      <alignment horizontal="center" vertical="center"/>
    </xf>
    <xf numFmtId="0" fontId="0" fillId="3" borderId="4"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13" fillId="5" borderId="0" xfId="0" applyFont="1" applyFill="1" applyBorder="1" applyAlignment="1" applyProtection="1">
      <alignment horizontal="center"/>
    </xf>
    <xf numFmtId="0" fontId="5" fillId="4" borderId="0" xfId="0" applyFont="1" applyFill="1" applyAlignment="1" applyProtection="1">
      <alignment horizontal="center" vertical="center"/>
    </xf>
    <xf numFmtId="0" fontId="16" fillId="0" borderId="0" xfId="0" applyFont="1" applyBorder="1" applyAlignment="1" applyProtection="1">
      <alignment horizontal="center" vertical="center"/>
    </xf>
  </cellXfs>
  <cellStyles count="2">
    <cellStyle name="Hyperlink" xfId="1" builtinId="8"/>
    <cellStyle name="Standaard" xfId="0" builtinId="0"/>
  </cellStyles>
  <dxfs count="26">
    <dxf>
      <fill>
        <patternFill>
          <bgColor theme="6"/>
        </patternFill>
      </fill>
    </dxf>
    <dxf>
      <fill>
        <patternFill>
          <bgColor rgb="FFFF0000"/>
        </patternFill>
      </fill>
    </dxf>
    <dxf>
      <font>
        <color theme="0"/>
      </font>
      <fill>
        <patternFill>
          <bgColor theme="9" tint="-0.24994659260841701"/>
        </patternFill>
      </fill>
    </dxf>
    <dxf>
      <font>
        <color theme="0"/>
      </font>
      <fill>
        <patternFill>
          <bgColor rgb="FFFF0000"/>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auto="1"/>
      </font>
    </dxf>
    <dxf>
      <fill>
        <patternFill>
          <bgColor theme="0" tint="-0.24994659260841701"/>
        </patternFill>
      </fill>
    </dxf>
    <dxf>
      <border>
        <left style="thin">
          <color auto="1"/>
        </left>
        <right style="thin">
          <color auto="1"/>
        </right>
        <top style="thin">
          <color auto="1"/>
        </top>
        <bottom style="thin">
          <color auto="1"/>
        </bottom>
        <vertical/>
        <horizontal/>
      </border>
    </dxf>
    <dxf>
      <font>
        <color theme="0"/>
      </font>
      <fill>
        <patternFill>
          <bgColor rgb="FFFF0000"/>
        </patternFill>
      </fill>
    </dxf>
    <dxf>
      <font>
        <color theme="0"/>
      </font>
      <fill>
        <patternFill>
          <bgColor theme="1"/>
        </patternFill>
      </fill>
    </dxf>
    <dxf>
      <fill>
        <patternFill>
          <bgColor theme="4"/>
        </patternFill>
      </fill>
    </dxf>
    <dxf>
      <fill>
        <patternFill>
          <bgColor theme="6"/>
        </patternFill>
      </fill>
    </dxf>
    <dxf>
      <fill>
        <patternFill>
          <bgColor rgb="FFFF0000"/>
        </patternFill>
      </fill>
    </dxf>
    <dxf>
      <font>
        <color theme="0"/>
      </font>
      <fill>
        <patternFill patternType="solid">
          <bgColor rgb="FFFF0000"/>
        </patternFill>
      </fill>
    </dxf>
    <dxf>
      <fill>
        <patternFill>
          <bgColor theme="6"/>
        </patternFill>
      </fill>
    </dxf>
    <dxf>
      <fill>
        <patternFill>
          <bgColor rgb="FFFF0000"/>
        </patternFill>
      </fill>
    </dxf>
    <dxf>
      <fill>
        <patternFill>
          <bgColor theme="4"/>
        </patternFill>
      </fill>
    </dxf>
    <dxf>
      <border>
        <left style="thin">
          <color indexed="64"/>
        </left>
        <right style="thin">
          <color indexed="64"/>
        </right>
        <top style="thin">
          <color indexed="64"/>
        </top>
        <bottom style="thin">
          <color indexed="64"/>
        </bottom>
      </border>
    </dxf>
    <dxf>
      <fill>
        <patternFill>
          <bgColor theme="0" tint="-0.24994659260841701"/>
        </patternFill>
      </fill>
      <border>
        <left style="thin">
          <color indexed="64"/>
        </left>
        <right style="thin">
          <color indexed="64"/>
        </right>
        <top style="thin">
          <color indexed="64"/>
        </top>
        <bottom style="thin">
          <color indexed="64"/>
        </bottom>
      </border>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18</xdr:row>
      <xdr:rowOff>47625</xdr:rowOff>
    </xdr:from>
    <xdr:to>
      <xdr:col>1</xdr:col>
      <xdr:colOff>19050</xdr:colOff>
      <xdr:row>18</xdr:row>
      <xdr:rowOff>209550</xdr:rowOff>
    </xdr:to>
    <xdr:pic>
      <xdr:nvPicPr>
        <xdr:cNvPr id="10489" name="Afbeelding 3" descr="Telefoon, symbool, knop Gratis Pictogram van Font Awesome Icon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1529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17</xdr:row>
      <xdr:rowOff>9525</xdr:rowOff>
    </xdr:from>
    <xdr:to>
      <xdr:col>1</xdr:col>
      <xdr:colOff>19050</xdr:colOff>
      <xdr:row>18</xdr:row>
      <xdr:rowOff>9525</xdr:rowOff>
    </xdr:to>
    <xdr:pic>
      <xdr:nvPicPr>
        <xdr:cNvPr id="10490" name="Afbeelding 5" descr="Icoon Email - Vuyster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3924300"/>
          <a:ext cx="1714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bila06\Desktop\SPORT\aanvraag%20dossier%20subsidie%20sportvereniging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PORT\aanvraag%20dossier%20subsidie%20sportvereniging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ulformulier subsidie sport"/>
      <sheetName val="lijsten"/>
      <sheetName val="Blad3"/>
    </sheetNames>
    <sheetDataSet>
      <sheetData sheetId="0" refreshError="1"/>
      <sheetData sheetId="1" refreshError="1">
        <row r="7">
          <cell r="A7" t="str">
            <v>Ja</v>
          </cell>
        </row>
        <row r="8">
          <cell r="A8" t="str">
            <v>Nee</v>
          </cell>
        </row>
        <row r="10">
          <cell r="A10" t="str">
            <v>Jogbegeleider</v>
          </cell>
        </row>
        <row r="11">
          <cell r="A11" t="str">
            <v>Bewegingsanimator</v>
          </cell>
        </row>
        <row r="12">
          <cell r="A12" t="str">
            <v>Aspirant – initiator</v>
          </cell>
        </row>
        <row r="13">
          <cell r="A13" t="str">
            <v>Sport voor jongeren met een beperking</v>
          </cell>
        </row>
        <row r="14">
          <cell r="A14" t="str">
            <v>Recreatiesportbegeleider</v>
          </cell>
        </row>
        <row r="15">
          <cell r="A15" t="str">
            <v>Initiator in een sporttak</v>
          </cell>
        </row>
        <row r="16">
          <cell r="A16" t="str">
            <v>Basismodule algemeen deel initiator</v>
          </cell>
        </row>
        <row r="17">
          <cell r="A17" t="str">
            <v>Trainer B</v>
          </cell>
        </row>
        <row r="18">
          <cell r="A18" t="str">
            <v>Instructeur B</v>
          </cell>
        </row>
        <row r="19">
          <cell r="A19" t="str">
            <v>Bachelor L.O.</v>
          </cell>
        </row>
        <row r="20">
          <cell r="A20" t="str">
            <v>Basismodule instructeur/trainer B</v>
          </cell>
        </row>
        <row r="21">
          <cell r="A21" t="str">
            <v>Trainer A - toptrainer</v>
          </cell>
        </row>
        <row r="22">
          <cell r="A22" t="str">
            <v>Instructeur A</v>
          </cell>
        </row>
        <row r="23">
          <cell r="A23" t="str">
            <v>Master L.O.</v>
          </cell>
        </row>
        <row r="24">
          <cell r="A24" t="str">
            <v>Basismodule instructeur/trainer A</v>
          </cell>
        </row>
        <row r="25">
          <cell r="A25" t="str">
            <v>jeugdsportcoördinator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ulformulier subsidie sport"/>
      <sheetName val="lijsten"/>
      <sheetName val="Blad3"/>
    </sheetNames>
    <sheetDataSet>
      <sheetData sheetId="0"/>
      <sheetData sheetId="1">
        <row r="27">
          <cell r="A27" t="str">
            <v>Bestuursmensen</v>
          </cell>
        </row>
        <row r="28">
          <cell r="A28" t="str">
            <v>Vrijwilligerskorps</v>
          </cell>
        </row>
      </sheetData>
      <sheetData sheetId="2"/>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udenaarde.be/nl/sport/info-voor-sportclubs/subsidies-voor-sportclubs/erkenning-sportclu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etransf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C21"/>
  <sheetViews>
    <sheetView showFormulas="1" showGridLines="0" tabSelected="1" topLeftCell="B1" zoomScale="63" zoomScaleNormal="110" workbookViewId="0">
      <selection activeCell="A21" sqref="A21:B21"/>
    </sheetView>
  </sheetViews>
  <sheetFormatPr defaultRowHeight="12.75" x14ac:dyDescent="0.2"/>
  <cols>
    <col min="1" max="1" width="1.5703125" style="2" customWidth="1"/>
    <col min="2" max="2" width="107" style="2" customWidth="1"/>
    <col min="3" max="16384" width="9.140625" style="2"/>
  </cols>
  <sheetData>
    <row r="1" spans="1:3" ht="12.75" customHeight="1" x14ac:dyDescent="0.2">
      <c r="A1" s="86" t="s">
        <v>71</v>
      </c>
      <c r="B1" s="86"/>
    </row>
    <row r="2" spans="1:3" ht="12.75" customHeight="1" x14ac:dyDescent="0.2">
      <c r="A2" s="86"/>
      <c r="B2" s="86"/>
    </row>
    <row r="3" spans="1:3" s="4" customFormat="1" ht="9" customHeight="1" x14ac:dyDescent="0.35">
      <c r="A3" s="15"/>
      <c r="B3" s="15"/>
    </row>
    <row r="4" spans="1:3" ht="20.25" x14ac:dyDescent="0.3">
      <c r="A4" s="82" t="s">
        <v>2</v>
      </c>
      <c r="B4" s="82"/>
    </row>
    <row r="5" spans="1:3" x14ac:dyDescent="0.2">
      <c r="A5" s="8"/>
      <c r="B5" s="9"/>
    </row>
    <row r="6" spans="1:3" ht="32.25" customHeight="1" x14ac:dyDescent="0.2">
      <c r="A6" s="87" t="s">
        <v>72</v>
      </c>
      <c r="B6" s="88"/>
    </row>
    <row r="7" spans="1:3" x14ac:dyDescent="0.2">
      <c r="A7" s="8"/>
      <c r="B7" s="9"/>
    </row>
    <row r="8" spans="1:3" ht="20.25" x14ac:dyDescent="0.3">
      <c r="A8" s="82" t="s">
        <v>3</v>
      </c>
      <c r="B8" s="82"/>
    </row>
    <row r="9" spans="1:3" x14ac:dyDescent="0.2">
      <c r="A9" s="6"/>
      <c r="B9" s="7"/>
    </row>
    <row r="10" spans="1:3" ht="25.5" x14ac:dyDescent="0.2">
      <c r="A10" s="16" t="s">
        <v>5</v>
      </c>
      <c r="B10" s="10" t="s">
        <v>61</v>
      </c>
    </row>
    <row r="11" spans="1:3" ht="25.5" x14ac:dyDescent="0.2">
      <c r="A11" s="16" t="s">
        <v>14</v>
      </c>
      <c r="B11" s="10" t="s">
        <v>60</v>
      </c>
    </row>
    <row r="12" spans="1:3" s="5" customFormat="1" ht="25.5" x14ac:dyDescent="0.2">
      <c r="A12" s="16" t="s">
        <v>15</v>
      </c>
      <c r="B12" s="5" t="s">
        <v>70</v>
      </c>
      <c r="C12" s="14"/>
    </row>
    <row r="13" spans="1:3" s="5" customFormat="1" ht="25.5" x14ac:dyDescent="0.2">
      <c r="A13" s="16" t="s">
        <v>16</v>
      </c>
      <c r="B13" s="13" t="s">
        <v>44</v>
      </c>
      <c r="C13" s="14"/>
    </row>
    <row r="14" spans="1:3" s="5" customFormat="1" ht="25.5" x14ac:dyDescent="0.2">
      <c r="A14" s="16" t="s">
        <v>59</v>
      </c>
      <c r="B14" s="13" t="s">
        <v>62</v>
      </c>
      <c r="C14" s="14"/>
    </row>
    <row r="15" spans="1:3" x14ac:dyDescent="0.2">
      <c r="A15" s="12"/>
      <c r="B15" s="7"/>
    </row>
    <row r="16" spans="1:3" ht="20.25" x14ac:dyDescent="0.3">
      <c r="A16" s="82" t="s">
        <v>4</v>
      </c>
      <c r="B16" s="82"/>
    </row>
    <row r="17" spans="1:2" ht="27.75" customHeight="1" x14ac:dyDescent="0.2">
      <c r="A17" s="84" t="s">
        <v>13</v>
      </c>
      <c r="B17" s="85"/>
    </row>
    <row r="18" spans="1:2" ht="15" customHeight="1" x14ac:dyDescent="0.2">
      <c r="B18" t="s">
        <v>6</v>
      </c>
    </row>
    <row r="19" spans="1:2" ht="18" customHeight="1" x14ac:dyDescent="0.2">
      <c r="B19" s="11" t="s">
        <v>7</v>
      </c>
    </row>
    <row r="21" spans="1:2" ht="18" x14ac:dyDescent="0.25">
      <c r="A21" s="83" t="s">
        <v>8</v>
      </c>
      <c r="B21" s="83"/>
    </row>
  </sheetData>
  <sheetProtection algorithmName="SHA-512" hashValue="alSgHP7ZCcHU1E4i2wBXRUo/Y4yYlEZx5wthMcZmWD5fyeqRlSWaHvTmTdiLnQvY1FZyR0K11M4ERieNw0vNuA==" saltValue="NPoaorDushTTLSadmOwaWQ==" spinCount="100000" sheet="1" objects="1" scenarios="1"/>
  <mergeCells count="7">
    <mergeCell ref="A8:B8"/>
    <mergeCell ref="A21:B21"/>
    <mergeCell ref="A16:B16"/>
    <mergeCell ref="A17:B17"/>
    <mergeCell ref="A1:B2"/>
    <mergeCell ref="A4:B4"/>
    <mergeCell ref="A6:B6"/>
  </mergeCells>
  <hyperlinks>
    <hyperlink ref="A21:B21" location="AANVRAAGFORMULIER!A1" display="Klik hier om te beginnen met het invullen van het aanvraagformulier"/>
    <hyperlink ref="A6:B6" r:id="rId1" display="https://www.oudenaarde.be/nl/sport/info-voor-sportclubs/subsidies-voor-sportclubs/erkenning-sportclub"/>
  </hyperlinks>
  <pageMargins left="0.69" right="0.45"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R46"/>
  <sheetViews>
    <sheetView showGridLines="0" zoomScale="65" zoomScaleNormal="90" workbookViewId="0">
      <selection activeCell="C23" sqref="C23:C29"/>
    </sheetView>
  </sheetViews>
  <sheetFormatPr defaultRowHeight="12.75" x14ac:dyDescent="0.2"/>
  <cols>
    <col min="1" max="1" width="19.5703125" style="28" customWidth="1"/>
    <col min="2" max="2" width="104.5703125" style="28" customWidth="1"/>
    <col min="3" max="3" width="55.28515625" style="28" customWidth="1"/>
    <col min="4" max="4" width="92" style="17" bestFit="1" customWidth="1"/>
    <col min="5" max="5" width="24" style="17" customWidth="1"/>
    <col min="6" max="6" width="61.42578125" style="28" customWidth="1"/>
    <col min="7" max="7" width="9.140625" style="17"/>
    <col min="8" max="8" width="21.5703125" style="28" customWidth="1"/>
    <col min="9" max="16384" width="9.140625" style="28"/>
  </cols>
  <sheetData>
    <row r="1" spans="1:7" ht="23.25" x14ac:dyDescent="0.35">
      <c r="A1" s="86" t="s">
        <v>12</v>
      </c>
      <c r="B1" s="86"/>
      <c r="C1" s="86"/>
      <c r="D1" s="86"/>
    </row>
    <row r="2" spans="1:7" s="29" customFormat="1" ht="13.5" customHeight="1" x14ac:dyDescent="0.2">
      <c r="E2" s="18"/>
      <c r="G2" s="18"/>
    </row>
    <row r="3" spans="1:7" s="29" customFormat="1" ht="18" x14ac:dyDescent="0.2">
      <c r="A3" s="90" t="str">
        <f>IF(OR(ISBLANK(C18),ISBLANK(C23),ISBLANK(C24),ISBLANK(C28),ISBLANK(C29),ISBLANK(C26),ISBLANK(C17),ISBLANK(C15),ISBLANK(C16),ISBLANK(C27),ISBLANK(C25)),"Vul alle grijze vakken in, o.b.v. de clubgegevens van het huidige kalenderjaar."," ")</f>
        <v>Vul alle grijze vakken in, o.b.v. de clubgegevens van het huidige kalenderjaar.</v>
      </c>
      <c r="B3" s="90"/>
      <c r="C3" s="90"/>
      <c r="D3" s="90"/>
      <c r="E3" s="18"/>
      <c r="G3" s="18"/>
    </row>
    <row r="4" spans="1:7" s="29" customFormat="1" ht="13.5" customHeight="1" x14ac:dyDescent="0.2">
      <c r="E4" s="18"/>
      <c r="G4" s="18"/>
    </row>
    <row r="5" spans="1:7" s="30" customFormat="1" ht="20.25" x14ac:dyDescent="0.2">
      <c r="A5" s="89" t="s">
        <v>17</v>
      </c>
      <c r="B5" s="89"/>
      <c r="C5" s="89"/>
      <c r="D5" s="89"/>
      <c r="E5" s="19"/>
      <c r="G5" s="19"/>
    </row>
    <row r="6" spans="1:7" s="30" customFormat="1" ht="12.75" customHeight="1" x14ac:dyDescent="0.2">
      <c r="B6" s="31"/>
      <c r="C6" s="32"/>
      <c r="D6" s="19"/>
      <c r="E6" s="19"/>
      <c r="G6" s="19"/>
    </row>
    <row r="7" spans="1:7" x14ac:dyDescent="0.2">
      <c r="A7" s="33" t="s">
        <v>0</v>
      </c>
      <c r="B7" s="34"/>
      <c r="C7" s="23"/>
      <c r="D7" s="35" t="str">
        <f>IF(ISBLANK(C7),"Vul naam vereniging in.","OK")</f>
        <v>Vul naam vereniging in.</v>
      </c>
    </row>
    <row r="8" spans="1:7" x14ac:dyDescent="0.2">
      <c r="A8" s="36" t="s">
        <v>18</v>
      </c>
      <c r="B8" s="37"/>
      <c r="C8" s="23"/>
      <c r="D8" s="38" t="str">
        <f>IF(ISBLANK(C8),"Vul uw naam in.","OK")</f>
        <v>Vul uw naam in.</v>
      </c>
    </row>
    <row r="9" spans="1:7" x14ac:dyDescent="0.2">
      <c r="A9" s="33" t="s">
        <v>46</v>
      </c>
      <c r="B9" s="34"/>
      <c r="C9" s="70"/>
      <c r="D9" s="35" t="str">
        <f>IF(ISBLANK(C9),"Vul uw e-mailadres in.","OK")</f>
        <v>Vul uw e-mailadres in.</v>
      </c>
    </row>
    <row r="10" spans="1:7" x14ac:dyDescent="0.2">
      <c r="A10" s="39" t="s">
        <v>47</v>
      </c>
      <c r="B10" s="40"/>
      <c r="C10" s="70"/>
      <c r="D10" s="41" t="str">
        <f>IF(ISBLANK(C10),"Vul een e-mailadres in.","OK")</f>
        <v>Vul een e-mailadres in.</v>
      </c>
    </row>
    <row r="11" spans="1:7" x14ac:dyDescent="0.2">
      <c r="A11" s="33" t="s">
        <v>31</v>
      </c>
      <c r="B11" s="34"/>
      <c r="C11" s="23"/>
      <c r="D11" s="35" t="str">
        <f>IF(ISBLANK(C11),"Vul een telefoonnummer in.","OK")</f>
        <v>Vul een telefoonnummer in.</v>
      </c>
    </row>
    <row r="12" spans="1:7" ht="12.75" customHeight="1" x14ac:dyDescent="0.2">
      <c r="A12" s="13"/>
      <c r="B12" s="13"/>
      <c r="C12" s="13"/>
      <c r="D12" s="3"/>
    </row>
    <row r="13" spans="1:7" ht="20.25" x14ac:dyDescent="0.2">
      <c r="A13" s="89" t="s">
        <v>30</v>
      </c>
      <c r="B13" s="89"/>
      <c r="C13" s="89"/>
      <c r="D13" s="89"/>
    </row>
    <row r="14" spans="1:7" ht="12.75" customHeight="1" x14ac:dyDescent="0.2">
      <c r="B14" s="42"/>
      <c r="C14" s="42"/>
      <c r="D14" s="42"/>
    </row>
    <row r="15" spans="1:7" ht="14.25" x14ac:dyDescent="0.2">
      <c r="A15" s="77" t="s">
        <v>19</v>
      </c>
      <c r="B15" s="78" t="s">
        <v>32</v>
      </c>
      <c r="C15" s="44"/>
      <c r="D15" s="45" t="str">
        <f>IF(ISBLANK(C15),"Ga op het grijze vak staan, klik op het pijltje &amp; kies uit de verschillende opties.",IF(C15="Feitelijke vereniging","OK",IF(C15="Vereniging zonder winstoogmerk","OK, voeg uw statuten toe als bijlage aan uw mail.","NIET OK")))</f>
        <v>Ga op het grijze vak staan, klik op het pijltje &amp; kies uit de verschillende opties.</v>
      </c>
      <c r="E15" s="46"/>
    </row>
    <row r="16" spans="1:7" ht="14.25" x14ac:dyDescent="0.2">
      <c r="A16" s="79" t="s">
        <v>20</v>
      </c>
      <c r="B16" s="80" t="s">
        <v>40</v>
      </c>
      <c r="C16" s="48"/>
      <c r="D16" s="49" t="str">
        <f>IF(ISBLANK(C16),"Ga op het grijze vak staan, klik op het pijltje &amp; kies JA of NEE.",IF(C16=("JA"),"OK","NIET OK"))</f>
        <v>Ga op het grijze vak staan, klik op het pijltje &amp; kies JA of NEE.</v>
      </c>
      <c r="E16" s="46"/>
    </row>
    <row r="17" spans="1:18" ht="62.25" customHeight="1" x14ac:dyDescent="0.2">
      <c r="A17" s="77" t="s">
        <v>21</v>
      </c>
      <c r="B17" s="81" t="s">
        <v>36</v>
      </c>
      <c r="C17" s="48"/>
      <c r="D17" s="50" t="str">
        <f>IF(ISBLANK(C17),"Ga op het grijze vak staan, klik op het pijltje &amp; kies JA of NEE.",IF(C17=("JA"),"OK","NIET OK"))</f>
        <v>Ga op het grijze vak staan, klik op het pijltje &amp; kies JA of NEE.</v>
      </c>
      <c r="E17" s="20"/>
      <c r="F17" s="27"/>
      <c r="H17" s="17"/>
    </row>
    <row r="18" spans="1:18" ht="14.25" x14ac:dyDescent="0.2">
      <c r="A18" s="79" t="s">
        <v>22</v>
      </c>
      <c r="B18" s="80" t="s">
        <v>9</v>
      </c>
      <c r="C18" s="48"/>
      <c r="D18" s="49" t="str">
        <f>IF(ISBLANK(C18),"Ga op het grijze vak staan, klik op het pijltje &amp; kies JA of NEE.",IF(C18=("JA"),"OK, vul hieronder de gegevens van de bestuursleden in.","NIET OK"))</f>
        <v>Ga op het grijze vak staan, klik op het pijltje &amp; kies JA of NEE.</v>
      </c>
      <c r="E18" s="20"/>
      <c r="H18" s="17"/>
    </row>
    <row r="19" spans="1:18" customFormat="1" ht="15" x14ac:dyDescent="0.2">
      <c r="A19" s="65"/>
      <c r="B19" s="66" t="str">
        <f>IF($D$18="Ok, vul hieronder de gegevens van de bestuursleden in.","Naam Voornaam Bestuurslid"," ")</f>
        <v xml:space="preserve"> </v>
      </c>
      <c r="C19" s="67" t="s">
        <v>68</v>
      </c>
      <c r="D19" s="68" t="str">
        <f>IF($D$18="Ok, vul hieronder de gegevens van de bestuursleden in.","Telefoonnummer"," ")</f>
        <v xml:space="preserve"> </v>
      </c>
      <c r="E19" s="61" t="str">
        <f>IF($D$18="Ok, vul hieronder de gegevens van de bestuursleden in.","E-mailadres"," ")</f>
        <v xml:space="preserve"> </v>
      </c>
      <c r="F19" s="62"/>
      <c r="G19" s="11"/>
      <c r="H19" s="11"/>
      <c r="I19" s="11"/>
    </row>
    <row r="20" spans="1:18" customFormat="1" ht="15" x14ac:dyDescent="0.2">
      <c r="A20" s="69" t="str">
        <f>IF($D$18="Ok, vul hieronder de gegevens van de bestuursleden in.","Voorzitter "," ")</f>
        <v xml:space="preserve"> </v>
      </c>
      <c r="B20" s="71"/>
      <c r="C20" s="72"/>
      <c r="D20" s="73"/>
      <c r="E20" s="63"/>
      <c r="F20" s="62"/>
      <c r="G20" s="11"/>
      <c r="H20" s="11"/>
      <c r="I20" s="11"/>
    </row>
    <row r="21" spans="1:18" customFormat="1" ht="15" x14ac:dyDescent="0.2">
      <c r="A21" s="69" t="str">
        <f>IF($D$18="Ok, vul hieronder de gegevens van de bestuursleden in.","Secretaris"," ")</f>
        <v xml:space="preserve"> </v>
      </c>
      <c r="B21" s="71"/>
      <c r="C21" s="72"/>
      <c r="D21" s="73"/>
      <c r="E21" s="63"/>
      <c r="F21" s="62"/>
      <c r="G21" s="11"/>
      <c r="H21" s="11"/>
      <c r="I21" s="11"/>
      <c r="R21" s="64"/>
    </row>
    <row r="22" spans="1:18" customFormat="1" ht="15" x14ac:dyDescent="0.2">
      <c r="A22" s="69" t="str">
        <f>IF($D$18="Ok, vul hieronder de gegevens van de bestuursleden in.","Penningmeester"," ")</f>
        <v xml:space="preserve"> </v>
      </c>
      <c r="B22" s="71"/>
      <c r="C22" s="72"/>
      <c r="D22" s="73"/>
      <c r="E22" s="63"/>
      <c r="F22" s="62"/>
      <c r="G22" s="11"/>
      <c r="H22" s="11"/>
      <c r="I22" s="11"/>
    </row>
    <row r="23" spans="1:18" ht="15" customHeight="1" x14ac:dyDescent="0.2">
      <c r="A23" s="43" t="s">
        <v>23</v>
      </c>
      <c r="B23" s="51" t="s">
        <v>37</v>
      </c>
      <c r="C23" s="48"/>
      <c r="D23" s="45" t="str">
        <f>IF(ISBLANK(C23),"Ga op het grijze vak staan, klik op het pijltje &amp; kies JA of NEE.",IF(C23=("JA"),"OK, voeg de huidige ledenlijst (van uw federatie) in excel format toe als bijlage aan uw mail.","NIET OK"))</f>
        <v>Ga op het grijze vak staan, klik op het pijltje &amp; kies JA of NEE.</v>
      </c>
      <c r="E23" s="20"/>
    </row>
    <row r="24" spans="1:18" ht="57" x14ac:dyDescent="0.2">
      <c r="A24" s="47" t="s">
        <v>24</v>
      </c>
      <c r="B24" s="52" t="s">
        <v>45</v>
      </c>
      <c r="C24" s="48"/>
      <c r="D24" s="49" t="str">
        <f>IF(ISBLANK(C24),"Ga op het grijze vak staan, klik op het pijltje &amp; kies uit de verschillende opties.",IF(C24="JA","OK, voeg de huidige ledenlijst (van uw federatie) in excel format toe als bijlage aan uw mail.",IF(C24="NEE","NIET OK","OK, indien uw club onder uitzondering valt.")))</f>
        <v>Ga op het grijze vak staan, klik op het pijltje &amp; kies uit de verschillende opties.</v>
      </c>
      <c r="E24" s="20"/>
      <c r="F24" s="53"/>
    </row>
    <row r="25" spans="1:18" ht="16.5" customHeight="1" x14ac:dyDescent="0.2">
      <c r="A25" s="43" t="s">
        <v>25</v>
      </c>
      <c r="B25" s="51" t="s">
        <v>41</v>
      </c>
      <c r="C25" s="48"/>
      <c r="D25" s="45" t="str">
        <f>IF(ISBLANK(C25),"Ga op het grijze vak staan, klik op het pijltje &amp; kies JA of NEE.",IF(C25=("JA"),"OK","NIET OK"))</f>
        <v>Ga op het grijze vak staan, klik op het pijltje &amp; kies JA of NEE.</v>
      </c>
      <c r="E25" s="20"/>
    </row>
    <row r="26" spans="1:18" ht="95.25" customHeight="1" x14ac:dyDescent="0.2">
      <c r="A26" s="47" t="s">
        <v>26</v>
      </c>
      <c r="B26" s="52" t="s">
        <v>48</v>
      </c>
      <c r="C26" s="48"/>
      <c r="D26" s="49" t="str">
        <f>IF(ISBLANK(C26),"Ga op het grijze vak staan, klik op het pijltje &amp; kies uit de verschillende opties.",IF(C26="JA","OK, voeg de huidige activiteitenkalender toe als bijlage aan uw mail.",IF(C26="NEE","NIET OK","OK, indien uw club onder uitzondering valt.")))</f>
        <v>Ga op het grijze vak staan, klik op het pijltje &amp; kies uit de verschillende opties.</v>
      </c>
      <c r="E26" s="20"/>
    </row>
    <row r="27" spans="1:18" ht="39" customHeight="1" x14ac:dyDescent="0.2">
      <c r="A27" s="43" t="s">
        <v>27</v>
      </c>
      <c r="B27" s="54" t="s">
        <v>43</v>
      </c>
      <c r="C27" s="48"/>
      <c r="D27" s="45" t="str">
        <f>IF(ISBLANK(C27),"Ga op het grijze vak staan, klik op het pijltje &amp; kies JA of NEE.",IF(C27=("JA"),"OK, voeg de huidige activiteitenkalender toe als bijlage aan uw mail.","NIET OK"))</f>
        <v>Ga op het grijze vak staan, klik op het pijltje &amp; kies JA of NEE.</v>
      </c>
      <c r="E27" s="20"/>
    </row>
    <row r="28" spans="1:18" ht="54" customHeight="1" x14ac:dyDescent="0.2">
      <c r="A28" s="47" t="s">
        <v>28</v>
      </c>
      <c r="B28" s="52" t="s">
        <v>51</v>
      </c>
      <c r="C28" s="48"/>
      <c r="D28" s="45" t="str">
        <f>IF(ISBLANK(C28),"Ga op het grijze vak staan, klik op het pijltje &amp; kies uit de verschillende opties.",IF(C28="JA, de club is aangesloten bij een federatie","OK, geef hieronder op bij welke federatie jullie aangesloten zijn.",IF(C28="JA, wij hebben een aparte verzekering afgesloten","OK, voeg uw polis toe als bijlage aan uw mail.","NIET OK")))</f>
        <v>Ga op het grijze vak staan, klik op het pijltje &amp; kies uit de verschillende opties.</v>
      </c>
      <c r="E28" s="20"/>
      <c r="F28" s="53"/>
    </row>
    <row r="29" spans="1:18" ht="91.5" customHeight="1" x14ac:dyDescent="0.2">
      <c r="A29" s="43" t="s">
        <v>29</v>
      </c>
      <c r="B29" s="54" t="s">
        <v>52</v>
      </c>
      <c r="C29" s="48"/>
      <c r="D29" s="45" t="str">
        <f>IF(ISBLANK(C29),"Ga op het grijze vak staan, klik op het pijltje &amp; kies JA of NEE.",IF(C29=("JA"),"OK","NIET OK"))</f>
        <v>Ga op het grijze vak staan, klik op het pijltje &amp; kies JA of NEE.</v>
      </c>
      <c r="E29" s="20"/>
    </row>
    <row r="30" spans="1:18" ht="12.75" customHeight="1" x14ac:dyDescent="0.2">
      <c r="B30" s="21"/>
      <c r="C30" s="21"/>
      <c r="D30" s="21"/>
      <c r="E30" s="22"/>
    </row>
    <row r="31" spans="1:18" ht="14.25" x14ac:dyDescent="0.2">
      <c r="B31" s="21"/>
      <c r="C31" s="21"/>
      <c r="D31" s="21"/>
    </row>
    <row r="33" spans="1:4" ht="18" x14ac:dyDescent="0.2">
      <c r="A33" s="92" t="str">
        <f>IF($D$28="OK, geef hieronder op bij welke federatie jullie aangesloten zijn.","Federatie"," ")</f>
        <v xml:space="preserve"> </v>
      </c>
      <c r="B33" s="92"/>
      <c r="C33" s="92"/>
      <c r="D33" s="92"/>
    </row>
    <row r="34" spans="1:4" ht="18" x14ac:dyDescent="0.2">
      <c r="A34" s="42"/>
      <c r="B34" s="55" t="str">
        <f>IF($D$28="OK, geef hieronder op bij welke federatie jullie aangesloten zijn.","Naam federatie"," ")</f>
        <v xml:space="preserve"> </v>
      </c>
      <c r="C34" s="24"/>
    </row>
    <row r="35" spans="1:4" x14ac:dyDescent="0.2">
      <c r="A35" s="42"/>
      <c r="B35" s="42"/>
      <c r="C35" s="42"/>
    </row>
    <row r="36" spans="1:4" x14ac:dyDescent="0.2">
      <c r="B36" s="42"/>
      <c r="C36" s="42"/>
    </row>
    <row r="37" spans="1:4" ht="18" x14ac:dyDescent="0.2">
      <c r="A37" s="92" t="s">
        <v>53</v>
      </c>
      <c r="B37" s="92"/>
      <c r="C37" s="92"/>
      <c r="D37" s="92"/>
    </row>
    <row r="38" spans="1:4" ht="20.25" x14ac:dyDescent="0.2">
      <c r="A38" s="93" t="str">
        <f>IF(AND(D7="OK",D8="OK",D9="OK",D10="OK",D11="OK",OR(D15="OK, voeg uw statuten toe als bijlage aan uw mail.",D15="OK"),D16="OK",D17="OK",D18="OK, vul hieronder de gegevens van de bestuursleden in.",D23="OK, voeg de huidige ledenlijst (van uw federatie) in excel format toe als bijlage aan uw mail.",OR(D24="OK, indien uw club onder uitzondering valt.",D24="OK, voeg de huidige ledenlijst (van uw federatie) in excel format toe als bijlage aan uw mail."),D25="OK",OR(D26="OK, voeg de huidige activiteitenkalender toe als bijlage aan uw mail.",D26="OK, indien uw club onder uitzondering valt."),D27="OK, voeg de huidige activiteitenkalender toe als bijlage aan uw mail.",OR(D28="OK, geef hieronder op bij welke federatie jullie aangesloten zijn.",D28="OK, voeg uw polis toe als bijlage aan uw mail."),D29="OK",OR(B34=" ",NOT(ISBLANK(C34)))),"Ontvankelijk","Niet ontvankelijk")</f>
        <v>Niet ontvankelijk</v>
      </c>
      <c r="B38" s="93"/>
      <c r="C38" s="93"/>
      <c r="D38" s="93"/>
    </row>
    <row r="39" spans="1:4" ht="18" x14ac:dyDescent="0.2">
      <c r="A39" s="94" t="str">
        <f>IF(ISBLANK(A38),"Vervolledig uw dossier onder het tabblad 'aanvraagformulier'",IF(A38="Ontvankelijk"," ","Uw sportvereniging voldoet momenteel niet aan de erkenningsvoorwaarden of uw dossier is nog niet volledig."))</f>
        <v>Uw sportvereniging voldoet momenteel niet aan de erkenningsvoorwaarden of uw dossier is nog niet volledig.</v>
      </c>
      <c r="B39" s="94"/>
      <c r="C39" s="94"/>
      <c r="D39" s="94"/>
    </row>
    <row r="40" spans="1:4" x14ac:dyDescent="0.2">
      <c r="B40" s="56"/>
      <c r="C40" s="57"/>
    </row>
    <row r="41" spans="1:4" ht="18" customHeight="1" x14ac:dyDescent="0.2">
      <c r="A41" s="91" t="str">
        <f>IF(A38="Ontvankelijk","Klik om uw aanvraag af te ronden."," ")</f>
        <v xml:space="preserve"> </v>
      </c>
      <c r="B41" s="91"/>
      <c r="C41" s="91"/>
      <c r="D41" s="91"/>
    </row>
    <row r="46" spans="1:4" x14ac:dyDescent="0.2">
      <c r="B46" s="57"/>
      <c r="C46" s="57"/>
    </row>
  </sheetData>
  <sheetProtection algorithmName="SHA-512" hashValue="u13/pOKjQv88SxV/RX2xfIQ6CfF+DfYt7AcoOQjOLrfERWOC01xxUPCJNtut8lRde648lGT3+Iwhi6tS9RrSMg==" saltValue="J1e9k+RQgcp7vf7UkIf9kw==" spinCount="100000" sheet="1" objects="1" scenarios="1"/>
  <protectedRanges>
    <protectedRange sqref="C7:C11 C15:C18 B20:E22 C23:C29 C34" name="Bewerkbaar 1"/>
  </protectedRanges>
  <mergeCells count="9">
    <mergeCell ref="A5:D5"/>
    <mergeCell ref="A13:D13"/>
    <mergeCell ref="A3:D3"/>
    <mergeCell ref="A1:D1"/>
    <mergeCell ref="A41:D41"/>
    <mergeCell ref="A33:D33"/>
    <mergeCell ref="A37:D37"/>
    <mergeCell ref="A38:D38"/>
    <mergeCell ref="A39:D39"/>
  </mergeCells>
  <phoneticPr fontId="1" type="noConversion"/>
  <conditionalFormatting sqref="A3">
    <cfRule type="cellIs" dxfId="25" priority="46" stopIfTrue="1" operator="equal">
      <formula>"""De sportvereniging voldoet aan de voorwaarden voor het aanvragen van subsidies"""</formula>
    </cfRule>
  </conditionalFormatting>
  <conditionalFormatting sqref="C34">
    <cfRule type="expression" dxfId="24" priority="31" stopIfTrue="1">
      <formula>$D$28="OK, geef hieronder op bij welke federatie jullie aangesloten zijn."</formula>
    </cfRule>
  </conditionalFormatting>
  <conditionalFormatting sqref="B34">
    <cfRule type="expression" dxfId="23" priority="32" stopIfTrue="1">
      <formula>$D$28="OK, geef hieronder op bij welke federatie jullie aangesloten zijn."</formula>
    </cfRule>
  </conditionalFormatting>
  <conditionalFormatting sqref="A33">
    <cfRule type="expression" dxfId="22" priority="30" stopIfTrue="1">
      <formula>$D$28="OK, geef hieronder op bij welke federatie jullie aangesloten zijn."</formula>
    </cfRule>
  </conditionalFormatting>
  <conditionalFormatting sqref="F17">
    <cfRule type="expression" dxfId="21" priority="26" stopIfTrue="1">
      <formula>$A$6="Niet ontvankelijk"</formula>
    </cfRule>
    <cfRule type="expression" dxfId="20" priority="27" stopIfTrue="1">
      <formula>$A$6="Ontvankelijk"</formula>
    </cfRule>
  </conditionalFormatting>
  <conditionalFormatting sqref="D15:D18 D23:D29">
    <cfRule type="containsText" dxfId="19" priority="25" operator="containsText" text="NIET OK">
      <formula>NOT(ISERROR(SEARCH("NIET OK",D15)))</formula>
    </cfRule>
  </conditionalFormatting>
  <conditionalFormatting sqref="A38">
    <cfRule type="expression" dxfId="18" priority="23" stopIfTrue="1">
      <formula>$A$38="Niet ontvankelijk"</formula>
    </cfRule>
    <cfRule type="expression" dxfId="17" priority="24" stopIfTrue="1">
      <formula>$A$38="Ontvankelijk"</formula>
    </cfRule>
  </conditionalFormatting>
  <conditionalFormatting sqref="A37">
    <cfRule type="expression" dxfId="16" priority="20" stopIfTrue="1">
      <formula>$D$28="OK, geef hieronder op bij welke federatie jullie aangesloten zijn."</formula>
    </cfRule>
  </conditionalFormatting>
  <conditionalFormatting sqref="A41:D41">
    <cfRule type="expression" dxfId="15" priority="18">
      <formula>$A$38="Ontvankelijk"</formula>
    </cfRule>
  </conditionalFormatting>
  <conditionalFormatting sqref="A3:D3">
    <cfRule type="expression" dxfId="14" priority="17">
      <formula>$A$3="Vul alle grijze vakken in, o.b.v. de clubgegevens van het huidige kalenderjaar."</formula>
    </cfRule>
  </conditionalFormatting>
  <conditionalFormatting sqref="A19:E22">
    <cfRule type="expression" dxfId="13" priority="12">
      <formula>$D$18="Ok, vul hieronder de gegevens van de bestuursleden in."</formula>
    </cfRule>
  </conditionalFormatting>
  <conditionalFormatting sqref="B20:E22">
    <cfRule type="expression" dxfId="12" priority="11">
      <formula>$D$18="Ok, vul hieronder de gegevens van de bestuursleden in."</formula>
    </cfRule>
  </conditionalFormatting>
  <conditionalFormatting sqref="A19:A22 B19:E19">
    <cfRule type="expression" dxfId="11" priority="10">
      <formula>$D$18="OK, vul hieronder de gegevens van de bestuursleden in."</formula>
    </cfRule>
  </conditionalFormatting>
  <conditionalFormatting sqref="D23">
    <cfRule type="expression" dxfId="10" priority="9">
      <formula>$D$23="OK, voeg de huidige ledenlijst (van uw federatie) in excel format toe als bijlage aan uw mail."</formula>
    </cfRule>
  </conditionalFormatting>
  <conditionalFormatting sqref="D24">
    <cfRule type="expression" dxfId="9" priority="8">
      <formula>$D$24="OK, voeg de huidige ledenlijst (van uw federatie) in excel format toe als bijlage aan uw mail."</formula>
    </cfRule>
  </conditionalFormatting>
  <conditionalFormatting sqref="D26">
    <cfRule type="expression" dxfId="8" priority="7">
      <formula>$D$26="OK, voeg de huidige activiteitenkalender toe als bijlage aan uw mail."</formula>
    </cfRule>
  </conditionalFormatting>
  <conditionalFormatting sqref="D27">
    <cfRule type="expression" dxfId="7" priority="6">
      <formula>$D$27="OK, voeg de huidige activiteitenkalender toe als bijlage aan uw mail."</formula>
    </cfRule>
  </conditionalFormatting>
  <conditionalFormatting sqref="D28">
    <cfRule type="expression" dxfId="6" priority="5">
      <formula>$D$28="OK, geef hieronder op bij welke federatie jullie aangesloten zijn."</formula>
    </cfRule>
    <cfRule type="expression" dxfId="5" priority="2">
      <formula>$D$28="OK, voeg uw polis toe als bijlage aan uw mail."</formula>
    </cfRule>
  </conditionalFormatting>
  <conditionalFormatting sqref="D18">
    <cfRule type="expression" dxfId="4" priority="4">
      <formula>$D$18="OK, vul hieronder de gegevens van de bestuursleden in."</formula>
    </cfRule>
  </conditionalFormatting>
  <conditionalFormatting sqref="A39:D39">
    <cfRule type="expression" dxfId="3" priority="3">
      <formula>$A$39="Uw sportvereniging voldoet momenteel niet aan de erkenningsvoorwaarden of uw dossier is nog niet volledig."</formula>
    </cfRule>
  </conditionalFormatting>
  <conditionalFormatting sqref="D15">
    <cfRule type="expression" dxfId="2" priority="1">
      <formula>$D$15="OK, voeg uw statuten toe als bijlage aan uw mail."</formula>
    </cfRule>
  </conditionalFormatting>
  <dataValidations count="1">
    <dataValidation type="list" allowBlank="1" showInputMessage="1" showErrorMessage="1" sqref="H31">
      <formula1>janee</formula1>
    </dataValidation>
  </dataValidations>
  <hyperlinks>
    <hyperlink ref="A41:B41" location="AANVRAAGFORMULIER!A1" display="Klik hier om te beginnen met het invullen van het aanvraagformulier"/>
    <hyperlink ref="A41:D41" location="'Overzicht &amp; bijlagen'!A1" display="Klik hier om te beginnen met het invullen van het aanvraagformulier"/>
  </hyperlinks>
  <pageMargins left="0.69" right="0.45" top="0.75" bottom="0.75" header="0.3" footer="0.3"/>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'Verborgen blad '!$A$1:$A$3</xm:f>
          </x14:formula1>
          <xm:sqref>C15</xm:sqref>
        </x14:dataValidation>
        <x14:dataValidation type="list" allowBlank="1" showInputMessage="1" showErrorMessage="1">
          <x14:formula1>
            <xm:f>'Verborgen blad '!$A$5:$A$6</xm:f>
          </x14:formula1>
          <xm:sqref>C29 C25 C27 C16:C18 C23</xm:sqref>
        </x14:dataValidation>
        <x14:dataValidation type="list" allowBlank="1" showInputMessage="1" showErrorMessage="1">
          <x14:formula1>
            <xm:f>'Verborgen blad '!$A$8:$A$10</xm:f>
          </x14:formula1>
          <xm:sqref>C24 C26</xm:sqref>
        </x14:dataValidation>
        <x14:dataValidation type="list" allowBlank="1" showInputMessage="1" showErrorMessage="1">
          <x14:formula1>
            <xm:f>'Verborgen blad '!$A$14:$A$16</xm:f>
          </x14:formula1>
          <xm:sqref>C28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topLeftCell="A12" zoomScale="140" zoomScaleNormal="140" workbookViewId="0">
      <selection activeCell="A23" sqref="A23:B28"/>
    </sheetView>
  </sheetViews>
  <sheetFormatPr defaultRowHeight="12.75" x14ac:dyDescent="0.2"/>
  <cols>
    <col min="1" max="1" width="2.42578125" customWidth="1"/>
    <col min="2" max="2" width="151.140625" bestFit="1" customWidth="1"/>
  </cols>
  <sheetData>
    <row r="1" spans="1:2" ht="23.25" x14ac:dyDescent="0.35">
      <c r="A1" s="101" t="s">
        <v>10</v>
      </c>
      <c r="B1" s="101"/>
    </row>
    <row r="2" spans="1:2" x14ac:dyDescent="0.2">
      <c r="B2" s="4"/>
    </row>
    <row r="3" spans="1:2" ht="15.75" x14ac:dyDescent="0.2">
      <c r="A3" s="102" t="s">
        <v>53</v>
      </c>
      <c r="B3" s="102"/>
    </row>
    <row r="5" spans="1:2" ht="15" x14ac:dyDescent="0.2">
      <c r="A5" s="103" t="str">
        <f>IF(AND(AANVRAAGFORMULIER!D7="OK",AANVRAAGFORMULIER!D8="OK",AANVRAAGFORMULIER!D9="OK",AANVRAAGFORMULIER!D10="OK",AANVRAAGFORMULIER!D11="OK",OR(AANVRAAGFORMULIER!D15="OK, voeg uw statuten toe als bijlage aan uw mail.",AANVRAAGFORMULIER!D15="OK"),AANVRAAGFORMULIER!D16="OK",AANVRAAGFORMULIER!D17="OK",AANVRAAGFORMULIER!D18="OK, vul hieronder de gegevens van de bestuursleden in.",AANVRAAGFORMULIER!D23="OK, voeg de huidige ledenlijst (van uw federatie) in excel format toe als bijlage aan uw mail.",OR(AANVRAAGFORMULIER!D24="OK, indien uw club onder uitzondering valt.",AANVRAAGFORMULIER!D24="OK, voeg de huidige ledenlijst (van uw federatie) in excel format toe als bijlage aan uw mail."),AANVRAAGFORMULIER!D25="OK",OR(AANVRAAGFORMULIER!D26="OK, voeg de huidige activiteitenkalender toe als bijlage aan uw mail.",AANVRAAGFORMULIER!D26="OK, indien uw club onder uitzondering valt."),AANVRAAGFORMULIER!D27="OK, voeg de huidige activiteitenkalender toe als bijlage aan uw mail.",OR(AANVRAAGFORMULIER!D28="OK, geef hieronder op bij welke federatie jullie aangesloten zijn.",AANVRAAGFORMULIER!D28="OK, voeg uw polis toe als bijlage aan uw mail."),AANVRAAGFORMULIER!D29="OK"),"Ontvankelijk","Niet ontvankelijk")</f>
        <v>Niet ontvankelijk</v>
      </c>
      <c r="B5" s="103"/>
    </row>
    <row r="6" spans="1:2" x14ac:dyDescent="0.2">
      <c r="A6" s="25" t="str">
        <f>IF(ISBLANK(A5),"Vervolledig uw dossier onder het tabblad 'aanvraagformulier'",IF(A5="Ontvankelijk","Uw aanvraagformulier wordt gecontroleerd door de sportdienst, geadviseerd door het sportadviesorgaan en tenslotte voorgelegd aan het college van Burgemeester en Schepenen.","Uw dossier is niet volledig of u voldoet niet aan één van de erkenningsvoorwaarden (aangeduid als 'NIET OK' onder tabblad 'AANVRAAGFORMULIER'"))</f>
        <v>Uw dossier is niet volledig of u voldoet niet aan één van de erkenningsvoorwaarden (aangeduid als 'NIET OK' onder tabblad 'AANVRAAGFORMULIER'</v>
      </c>
    </row>
    <row r="8" spans="1:2" ht="15.75" x14ac:dyDescent="0.2">
      <c r="A8" s="102" t="s">
        <v>11</v>
      </c>
      <c r="B8" s="102"/>
    </row>
    <row r="10" spans="1:2" x14ac:dyDescent="0.2">
      <c r="A10" s="26" t="s">
        <v>55</v>
      </c>
      <c r="B10" t="s">
        <v>56</v>
      </c>
    </row>
    <row r="11" spans="1:2" ht="63.75" x14ac:dyDescent="0.2">
      <c r="A11" s="26" t="s">
        <v>14</v>
      </c>
      <c r="B11" s="75" t="s">
        <v>66</v>
      </c>
    </row>
    <row r="12" spans="1:2" x14ac:dyDescent="0.2">
      <c r="A12" s="26" t="str">
        <f>IF(B12=" "," ","3.")</f>
        <v xml:space="preserve"> </v>
      </c>
      <c r="B12" t="str">
        <f>IF(AANVRAAGFORMULIER!D15="OK, voeg uw statuten toe als bijlage aan uw mail."," De statuten van de vzw"," ")</f>
        <v xml:space="preserve"> </v>
      </c>
    </row>
    <row r="13" spans="1:2" x14ac:dyDescent="0.2">
      <c r="B13" s="1"/>
    </row>
    <row r="14" spans="1:2" ht="15.75" x14ac:dyDescent="0.2">
      <c r="A14" s="102" t="s">
        <v>54</v>
      </c>
      <c r="B14" s="102"/>
    </row>
    <row r="15" spans="1:2" ht="18" customHeight="1" x14ac:dyDescent="0.2">
      <c r="A15" s="58" t="s">
        <v>55</v>
      </c>
      <c r="B15" s="59" t="s">
        <v>69</v>
      </c>
    </row>
    <row r="16" spans="1:2" x14ac:dyDescent="0.2">
      <c r="A16" s="58" t="s">
        <v>14</v>
      </c>
      <c r="B16" s="60" t="s">
        <v>64</v>
      </c>
    </row>
    <row r="17" spans="1:2" x14ac:dyDescent="0.2">
      <c r="A17" s="58" t="s">
        <v>15</v>
      </c>
      <c r="B17" s="76" t="s">
        <v>67</v>
      </c>
    </row>
    <row r="18" spans="1:2" x14ac:dyDescent="0.2">
      <c r="A18" s="58" t="s">
        <v>16</v>
      </c>
      <c r="B18" s="60" t="s">
        <v>63</v>
      </c>
    </row>
    <row r="19" spans="1:2" ht="12.75" customHeight="1" x14ac:dyDescent="0.2">
      <c r="A19" s="74" t="s">
        <v>65</v>
      </c>
      <c r="B19" s="59" t="s">
        <v>58</v>
      </c>
    </row>
    <row r="21" spans="1:2" ht="12.75" customHeight="1" x14ac:dyDescent="0.2">
      <c r="A21" s="102" t="s">
        <v>1</v>
      </c>
      <c r="B21" s="102"/>
    </row>
    <row r="22" spans="1:2" x14ac:dyDescent="0.2">
      <c r="A22" t="s">
        <v>57</v>
      </c>
    </row>
    <row r="23" spans="1:2" x14ac:dyDescent="0.2">
      <c r="A23" s="95"/>
      <c r="B23" s="96"/>
    </row>
    <row r="24" spans="1:2" x14ac:dyDescent="0.2">
      <c r="A24" s="97"/>
      <c r="B24" s="98"/>
    </row>
    <row r="25" spans="1:2" x14ac:dyDescent="0.2">
      <c r="A25" s="97"/>
      <c r="B25" s="98"/>
    </row>
    <row r="26" spans="1:2" x14ac:dyDescent="0.2">
      <c r="A26" s="97"/>
      <c r="B26" s="98"/>
    </row>
    <row r="27" spans="1:2" x14ac:dyDescent="0.2">
      <c r="A27" s="97"/>
      <c r="B27" s="98"/>
    </row>
    <row r="28" spans="1:2" x14ac:dyDescent="0.2">
      <c r="A28" s="99"/>
      <c r="B28" s="100"/>
    </row>
  </sheetData>
  <sheetProtection algorithmName="SHA-512" hashValue="r4eebZZ4vx0DKn8gax9xky/Y3kfze5M1fpYDrp4EXuEhzud1/ycZYA7R0vyIba3u8NfRpY5DcNL+hZO9YCTJMQ==" saltValue="VRg10d9mRAVWxCk5OMoDkw==" spinCount="100000" sheet="1" objects="1" scenarios="1"/>
  <protectedRanges>
    <protectedRange sqref="A23" name="bewerkbaar"/>
  </protectedRanges>
  <mergeCells count="7">
    <mergeCell ref="A23:B28"/>
    <mergeCell ref="A1:B1"/>
    <mergeCell ref="A3:B3"/>
    <mergeCell ref="A5:B5"/>
    <mergeCell ref="A8:B8"/>
    <mergeCell ref="A14:B14"/>
    <mergeCell ref="A21:B21"/>
  </mergeCells>
  <conditionalFormatting sqref="A5">
    <cfRule type="expression" dxfId="1" priority="1" stopIfTrue="1">
      <formula>$A$5="Niet ontvankelijk"</formula>
    </cfRule>
    <cfRule type="expression" dxfId="0" priority="2" stopIfTrue="1">
      <formula>$A$5="Ontvankelijk"</formula>
    </cfRule>
  </conditionalFormatting>
  <hyperlinks>
    <hyperlink ref="B17" r:id="rId1"/>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H28" sqref="H28"/>
    </sheetView>
  </sheetViews>
  <sheetFormatPr defaultRowHeight="12.75" x14ac:dyDescent="0.2"/>
  <sheetData>
    <row r="1" spans="1:1" x14ac:dyDescent="0.2">
      <c r="A1" s="11" t="s">
        <v>33</v>
      </c>
    </row>
    <row r="2" spans="1:1" x14ac:dyDescent="0.2">
      <c r="A2" s="11" t="s">
        <v>35</v>
      </c>
    </row>
    <row r="3" spans="1:1" x14ac:dyDescent="0.2">
      <c r="A3" s="11" t="s">
        <v>34</v>
      </c>
    </row>
    <row r="5" spans="1:1" x14ac:dyDescent="0.2">
      <c r="A5" s="11" t="s">
        <v>38</v>
      </c>
    </row>
    <row r="6" spans="1:1" x14ac:dyDescent="0.2">
      <c r="A6" s="11" t="s">
        <v>39</v>
      </c>
    </row>
    <row r="8" spans="1:1" x14ac:dyDescent="0.2">
      <c r="A8" s="11" t="s">
        <v>38</v>
      </c>
    </row>
    <row r="9" spans="1:1" x14ac:dyDescent="0.2">
      <c r="A9" s="11" t="s">
        <v>39</v>
      </c>
    </row>
    <row r="10" spans="1:1" x14ac:dyDescent="0.2">
      <c r="A10" s="11" t="s">
        <v>42</v>
      </c>
    </row>
    <row r="14" spans="1:1" x14ac:dyDescent="0.2">
      <c r="A14" s="11" t="s">
        <v>50</v>
      </c>
    </row>
    <row r="15" spans="1:1" x14ac:dyDescent="0.2">
      <c r="A15" s="11" t="s">
        <v>49</v>
      </c>
    </row>
    <row r="16" spans="1:1" x14ac:dyDescent="0.2">
      <c r="A16" s="11"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2</vt:i4>
      </vt:variant>
    </vt:vector>
  </HeadingPairs>
  <TitlesOfParts>
    <vt:vector size="6" baseType="lpstr">
      <vt:lpstr>HANDLEIDING</vt:lpstr>
      <vt:lpstr>AANVRAAGFORMULIER</vt:lpstr>
      <vt:lpstr>Overzicht &amp; bijlagen</vt:lpstr>
      <vt:lpstr>Verborgen blad </vt:lpstr>
      <vt:lpstr>AANVRAAGFORMULIER!Afdrukbereik</vt:lpstr>
      <vt:lpstr>HANDLEIDING!Afdrukbereik</vt:lpstr>
    </vt:vector>
  </TitlesOfParts>
  <Company>Integrated System for the Local Police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bila06</dc:creator>
  <cp:lastModifiedBy>Ella Haeck</cp:lastModifiedBy>
  <cp:lastPrinted>2016-07-06T07:01:14Z</cp:lastPrinted>
  <dcterms:created xsi:type="dcterms:W3CDTF">2010-04-01T09:39:53Z</dcterms:created>
  <dcterms:modified xsi:type="dcterms:W3CDTF">2021-02-24T09:00:56Z</dcterms:modified>
</cp:coreProperties>
</file>